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gnjus\Documents\2021\strona internetowa\"/>
    </mc:Choice>
  </mc:AlternateContent>
  <xr:revisionPtr revIDLastSave="0" documentId="8_{1B32B2B2-5634-44FA-803C-B16056F79A6E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alokacja 2021" sheetId="1" r:id="rId1"/>
  </sheets>
  <externalReferences>
    <externalReference r:id="rId2"/>
  </externalReferenc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3" i="1" l="1"/>
  <c r="R14" i="1" s="1"/>
  <c r="Q13" i="1"/>
  <c r="P13" i="1"/>
  <c r="O13" i="1"/>
  <c r="N13" i="1"/>
  <c r="M13" i="1"/>
  <c r="L13" i="1"/>
  <c r="K13" i="1"/>
  <c r="J13" i="1"/>
  <c r="J14" i="1" s="1"/>
  <c r="I13" i="1"/>
  <c r="H13" i="1"/>
  <c r="G13" i="1"/>
  <c r="F13" i="1"/>
  <c r="D13" i="1"/>
  <c r="C13" i="1"/>
  <c r="E12" i="1"/>
  <c r="E10" i="1"/>
  <c r="E13" i="1" s="1"/>
  <c r="R8" i="1"/>
  <c r="Q8" i="1"/>
  <c r="Q14" i="1" s="1"/>
  <c r="P8" i="1"/>
  <c r="P14" i="1" s="1"/>
  <c r="O8" i="1"/>
  <c r="O14" i="1" s="1"/>
  <c r="N8" i="1"/>
  <c r="M8" i="1"/>
  <c r="L8" i="1"/>
  <c r="K8" i="1"/>
  <c r="J8" i="1"/>
  <c r="I8" i="1"/>
  <c r="I14" i="1" s="1"/>
  <c r="H8" i="1"/>
  <c r="H14" i="1" s="1"/>
  <c r="G8" i="1"/>
  <c r="G14" i="1" s="1"/>
  <c r="F8" i="1"/>
  <c r="D8" i="1"/>
  <c r="C8" i="1"/>
  <c r="E7" i="1"/>
  <c r="E6" i="1"/>
  <c r="E5" i="1"/>
  <c r="E4" i="1"/>
  <c r="E8" i="1" s="1"/>
  <c r="M14" i="1" l="1"/>
  <c r="C14" i="1"/>
  <c r="K14" i="1"/>
  <c r="B13" i="1"/>
  <c r="F14" i="1"/>
  <c r="N14" i="1"/>
  <c r="D14" i="1"/>
  <c r="L14" i="1"/>
  <c r="B8" i="1"/>
  <c r="E14" i="1"/>
  <c r="B14" i="1" s="1"/>
</calcChain>
</file>

<file path=xl/sharedStrings.xml><?xml version="1.0" encoding="utf-8"?>
<sst xmlns="http://schemas.openxmlformats.org/spreadsheetml/2006/main" count="31" uniqueCount="31">
  <si>
    <t>Limit środków przewidzianych na realizację operacji w ramach konkursu nr 5/2021 (w zł) dla partnerów KSOW składających wnioski o wybór operacji do urzędów marszałkowskich w zakresie działania nr 3, 4, 6 i 9-13 planu działania KSOW</t>
  </si>
  <si>
    <t>Rok</t>
  </si>
  <si>
    <t xml:space="preserve">Nr działania </t>
  </si>
  <si>
    <t xml:space="preserve">                                                       Jednostka regionalna
                                                                Województwa   Działanie</t>
  </si>
  <si>
    <t>Dolnośląskiego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</si>
  <si>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</si>
  <si>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</si>
  <si>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</si>
  <si>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</si>
  <si>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</si>
  <si>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</si>
  <si>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</si>
  <si>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Podkarpackiego</t>
  </si>
  <si>
    <t>Podlaskiego</t>
  </si>
  <si>
    <t>Pomorskiego</t>
  </si>
  <si>
    <t>Śląskiego</t>
  </si>
  <si>
    <t>Świętokrzyskiego</t>
  </si>
  <si>
    <t>Warmińsko-Mazurskiego</t>
  </si>
  <si>
    <t>Wielkopolskiego</t>
  </si>
  <si>
    <t>Zachodniopomorskiego</t>
  </si>
  <si>
    <t>Gromadzenie przykładów operacji realizujących poszczególne priorytety Programu.</t>
  </si>
  <si>
    <t>Szkolenia i działania na rzecz tworzenia sieci kontaktów dla Lokalnych Grup Działania (LGD), w tym zapewnianie pomocy technicznej w zakresie współpracy międzyterytorialnej i międzynarodowej.</t>
  </si>
  <si>
    <t>Ułatwianie wymiany wiedzy pomiędzy podmiotami uczestniczącymi w rozwoju obszarów wiejskich oraz wymiana i rozpowszechnianie rezultatów działań na rzecz tego rozwoju.</t>
  </si>
  <si>
    <t>Promocja współpracy w sektorze rolnym i realizacji przez rolników wspólnych inwestycji.</t>
  </si>
  <si>
    <t>SUMA (w zł) na działania 3, 4, 6 i 9</t>
  </si>
  <si>
    <t>Organizacja i udział w targach, wystawach tematycznych na rzecz prezentacji osiągnięć i promocji polskiej wsi w kraju i za granicą.</t>
  </si>
  <si>
    <t xml:space="preserve">Aktywizacja mieszkańców wsi na rzecz podejmowania inicjatyw służących włączeniu społecznemu, w szczególności osób starszych, młodzieży, niepełnosprawnych, mniejszości narodowych i innych osób wykluczonych społecznie. </t>
  </si>
  <si>
    <t>Identyfikacja, gromadzenie i upowszechnianie dobrych praktyk mających wpływ na rozwój obszarów wiejskich.</t>
  </si>
  <si>
    <t>Promocja zrównoważonego rozwoju obszarów wiejskich.</t>
  </si>
  <si>
    <t>SUMA (w zł) na działania 10-13</t>
  </si>
  <si>
    <t>SUMA (w zł) na działania 3, 4, 6 i 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</si>
</sst>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rgb="FFBFBFBF"/>
        <bgColor rgb="FFCCCCFF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4" fontId="3" fillId="3" borderId="11" xfId="0" applyNumberFormat="1" applyFont="1" applyFill="1" applyBorder="1" applyAlignment="1">
      <alignment horizontal="right" vertical="center"/>
    </xf>
    <xf numFmtId="4" fontId="1" fillId="0" borderId="1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4" fontId="3" fillId="3" borderId="14" xfId="0" applyNumberFormat="1" applyFont="1" applyFill="1" applyBorder="1" applyAlignment="1">
      <alignment horizontal="right" vertical="center"/>
    </xf>
    <xf numFmtId="4" fontId="1" fillId="0" borderId="20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vertical="center"/>
    </xf>
    <xf numFmtId="4" fontId="2" fillId="4" borderId="5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ZPT\Konkurs%205_2021\Limit%20&#347;rodk&#243;w%20na%20operacje%20partnerskie\lubelskie\Za&#322;&#261;cznik%20do%20pisma%20-%20tabela%20WF%20i%20PO%20KSOW%202019-2023_13.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t II - WF i PO KSOW"/>
    </sheetNames>
    <sheetDataSet>
      <sheetData sheetId="0">
        <row r="8">
          <cell r="J8">
            <v>30000</v>
          </cell>
        </row>
        <row r="9">
          <cell r="J9">
            <v>50000</v>
          </cell>
        </row>
        <row r="11">
          <cell r="J11">
            <v>250000</v>
          </cell>
        </row>
        <row r="14">
          <cell r="J14">
            <v>200000</v>
          </cell>
        </row>
        <row r="16">
          <cell r="J16">
            <v>120000</v>
          </cell>
        </row>
        <row r="18">
          <cell r="J18">
            <v>150000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1"/>
  <sheetViews>
    <sheetView tabSelected="1" zoomScale="60" zoomScaleNormal="60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N22" sqref="N22"/>
    </sheetView>
  </sheetViews>
  <sheetFormatPr defaultColWidth="9" defaultRowHeight="14.25"/>
  <cols>
    <col min="1" max="1" width="13.5" style="1" customWidth="1"/>
    <col min="2" max="2" width="58.125" style="1" customWidth="1"/>
    <col min="3" max="3" width="18.875" style="1" customWidth="1"/>
    <col min="4" max="4" width="22" style="1" customWidth="1"/>
    <col min="5" max="5" width="17.75" style="1" customWidth="1"/>
    <col min="6" max="6" width="14.25" style="1" customWidth="1"/>
    <col min="7" max="7" width="14.125" style="1" customWidth="1"/>
    <col min="8" max="8" width="15.25" style="1" customWidth="1"/>
    <col min="9" max="9" width="15.875" style="1" customWidth="1"/>
    <col min="10" max="10" width="16.125" style="1" customWidth="1"/>
    <col min="11" max="11" width="15.375" style="1" customWidth="1"/>
    <col min="12" max="12" width="17" style="1" customWidth="1"/>
    <col min="13" max="13" width="17.875" style="1" customWidth="1"/>
    <col min="14" max="14" width="16" style="1" customWidth="1"/>
    <col min="15" max="15" width="16.625" style="1" customWidth="1"/>
    <col min="16" max="16" width="23" style="1" customWidth="1"/>
    <col min="17" max="17" width="19.75" style="1" customWidth="1"/>
    <col min="18" max="18" width="21.75" style="1" customWidth="1"/>
    <col min="19" max="19" width="23.875" style="1" customWidth="1"/>
    <col min="20" max="1024" width="9" style="1"/>
  </cols>
  <sheetData>
    <row r="1" spans="1:19" ht="33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3"/>
      <c r="P1" s="3"/>
      <c r="Q1" s="3"/>
      <c r="R1" s="3"/>
    </row>
    <row r="2" spans="1:19" ht="33.75" customHeight="1">
      <c r="A2" s="2"/>
      <c r="B2" s="4" t="s">
        <v>1</v>
      </c>
      <c r="C2" s="48">
        <v>2021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9" ht="57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8" t="s">
        <v>19</v>
      </c>
    </row>
    <row r="4" spans="1:19" s="13" customFormat="1" ht="57.75" customHeight="1">
      <c r="A4" s="9">
        <v>3</v>
      </c>
      <c r="B4" s="10" t="s">
        <v>20</v>
      </c>
      <c r="C4" s="11">
        <v>30000</v>
      </c>
      <c r="D4" s="11">
        <v>0</v>
      </c>
      <c r="E4" s="11">
        <f>'[1]schemat II - WF i PO KSOW'!$J$8</f>
        <v>30000</v>
      </c>
      <c r="F4" s="11">
        <v>50000</v>
      </c>
      <c r="G4" s="11">
        <v>0</v>
      </c>
      <c r="H4" s="11">
        <v>100000</v>
      </c>
      <c r="I4" s="11">
        <v>0</v>
      </c>
      <c r="J4" s="11">
        <v>100000</v>
      </c>
      <c r="K4" s="11">
        <v>250000</v>
      </c>
      <c r="L4" s="11">
        <v>70000</v>
      </c>
      <c r="M4" s="11">
        <v>50000</v>
      </c>
      <c r="N4" s="11">
        <v>150000</v>
      </c>
      <c r="O4" s="11">
        <v>200000</v>
      </c>
      <c r="P4" s="11">
        <v>100000</v>
      </c>
      <c r="Q4" s="11">
        <v>150000</v>
      </c>
      <c r="R4" s="12">
        <v>40000</v>
      </c>
    </row>
    <row r="5" spans="1:19" ht="57">
      <c r="A5" s="14">
        <v>4</v>
      </c>
      <c r="B5" s="15" t="s">
        <v>21</v>
      </c>
      <c r="C5" s="16">
        <v>70000</v>
      </c>
      <c r="D5" s="17">
        <v>55000</v>
      </c>
      <c r="E5" s="16">
        <f>'[1]schemat II - WF i PO KSOW'!$J$9</f>
        <v>50000</v>
      </c>
      <c r="F5" s="16">
        <v>130000</v>
      </c>
      <c r="G5" s="16">
        <v>0</v>
      </c>
      <c r="H5" s="16">
        <v>100000</v>
      </c>
      <c r="I5" s="16">
        <v>250000</v>
      </c>
      <c r="J5" s="16">
        <v>0</v>
      </c>
      <c r="K5" s="16">
        <v>160000</v>
      </c>
      <c r="L5" s="16">
        <v>180000</v>
      </c>
      <c r="M5" s="16">
        <v>150000</v>
      </c>
      <c r="N5" s="17">
        <v>80000</v>
      </c>
      <c r="O5" s="16">
        <v>70000</v>
      </c>
      <c r="P5" s="16">
        <v>250000</v>
      </c>
      <c r="Q5" s="16">
        <v>150000</v>
      </c>
      <c r="R5" s="18">
        <v>100000</v>
      </c>
    </row>
    <row r="6" spans="1:19" ht="42.75">
      <c r="A6" s="14">
        <v>6</v>
      </c>
      <c r="B6" s="15" t="s">
        <v>22</v>
      </c>
      <c r="C6" s="16">
        <v>120000</v>
      </c>
      <c r="D6" s="17">
        <v>430000</v>
      </c>
      <c r="E6" s="16">
        <f>'[1]schemat II - WF i PO KSOW'!$J$11</f>
        <v>250000</v>
      </c>
      <c r="F6" s="16">
        <v>120000</v>
      </c>
      <c r="G6" s="16">
        <v>400000</v>
      </c>
      <c r="H6" s="16">
        <v>800000</v>
      </c>
      <c r="I6" s="16">
        <v>400000</v>
      </c>
      <c r="J6" s="16">
        <v>80000</v>
      </c>
      <c r="K6" s="16">
        <v>400000</v>
      </c>
      <c r="L6" s="16">
        <v>200000</v>
      </c>
      <c r="M6" s="16">
        <v>400000</v>
      </c>
      <c r="N6" s="17">
        <v>120000</v>
      </c>
      <c r="O6" s="16">
        <v>300000</v>
      </c>
      <c r="P6" s="16">
        <v>300000</v>
      </c>
      <c r="Q6" s="16">
        <v>500000</v>
      </c>
      <c r="R6" s="18">
        <v>120000</v>
      </c>
    </row>
    <row r="7" spans="1:19" ht="28.5">
      <c r="A7" s="19">
        <v>9</v>
      </c>
      <c r="B7" s="20" t="s">
        <v>23</v>
      </c>
      <c r="C7" s="21">
        <v>100000</v>
      </c>
      <c r="D7" s="22">
        <v>70000</v>
      </c>
      <c r="E7" s="21">
        <f>'[1]schemat II - WF i PO KSOW'!$J$14</f>
        <v>200000</v>
      </c>
      <c r="F7" s="21">
        <v>100000</v>
      </c>
      <c r="G7" s="21">
        <v>100000</v>
      </c>
      <c r="H7" s="21">
        <v>100000</v>
      </c>
      <c r="I7" s="21">
        <v>250000</v>
      </c>
      <c r="J7" s="21">
        <v>100000</v>
      </c>
      <c r="K7" s="21">
        <v>290000</v>
      </c>
      <c r="L7" s="21">
        <v>0</v>
      </c>
      <c r="M7" s="21">
        <v>100000</v>
      </c>
      <c r="N7" s="22">
        <v>100000</v>
      </c>
      <c r="O7" s="21">
        <v>110000</v>
      </c>
      <c r="P7" s="21">
        <v>300000</v>
      </c>
      <c r="Q7" s="21">
        <v>150000</v>
      </c>
      <c r="R7" s="23">
        <v>80000</v>
      </c>
    </row>
    <row r="8" spans="1:19" ht="42.75">
      <c r="A8" s="24" t="s">
        <v>24</v>
      </c>
      <c r="B8" s="25">
        <f>SUM(C8:R8)</f>
        <v>10205000</v>
      </c>
      <c r="C8" s="26">
        <f t="shared" ref="C8:R8" si="0">SUM(C4:C7)</f>
        <v>320000</v>
      </c>
      <c r="D8" s="26">
        <f t="shared" si="0"/>
        <v>555000</v>
      </c>
      <c r="E8" s="26">
        <f t="shared" si="0"/>
        <v>530000</v>
      </c>
      <c r="F8" s="26">
        <f t="shared" si="0"/>
        <v>400000</v>
      </c>
      <c r="G8" s="26">
        <f t="shared" si="0"/>
        <v>500000</v>
      </c>
      <c r="H8" s="26">
        <f t="shared" si="0"/>
        <v>1100000</v>
      </c>
      <c r="I8" s="26">
        <f t="shared" si="0"/>
        <v>900000</v>
      </c>
      <c r="J8" s="26">
        <f t="shared" si="0"/>
        <v>280000</v>
      </c>
      <c r="K8" s="26">
        <f t="shared" si="0"/>
        <v>1100000</v>
      </c>
      <c r="L8" s="26">
        <f t="shared" si="0"/>
        <v>450000</v>
      </c>
      <c r="M8" s="26">
        <f t="shared" si="0"/>
        <v>700000</v>
      </c>
      <c r="N8" s="26">
        <f t="shared" si="0"/>
        <v>450000</v>
      </c>
      <c r="O8" s="26">
        <f t="shared" si="0"/>
        <v>680000</v>
      </c>
      <c r="P8" s="26">
        <f t="shared" si="0"/>
        <v>950000</v>
      </c>
      <c r="Q8" s="26">
        <f t="shared" si="0"/>
        <v>950000</v>
      </c>
      <c r="R8" s="27">
        <f t="shared" si="0"/>
        <v>340000</v>
      </c>
    </row>
    <row r="9" spans="1:19" ht="28.5">
      <c r="A9" s="28">
        <v>10</v>
      </c>
      <c r="B9" s="29" t="s">
        <v>25</v>
      </c>
      <c r="C9" s="30">
        <v>80000</v>
      </c>
      <c r="D9" s="31">
        <v>25000</v>
      </c>
      <c r="E9" s="32">
        <v>0</v>
      </c>
      <c r="F9" s="32">
        <v>20000</v>
      </c>
      <c r="G9" s="32">
        <v>0</v>
      </c>
      <c r="H9" s="32">
        <v>200000</v>
      </c>
      <c r="I9" s="32">
        <v>200000</v>
      </c>
      <c r="J9" s="32">
        <v>0</v>
      </c>
      <c r="K9" s="32">
        <v>100000</v>
      </c>
      <c r="L9" s="32">
        <v>0</v>
      </c>
      <c r="M9" s="32">
        <v>50000</v>
      </c>
      <c r="N9" s="31">
        <v>0</v>
      </c>
      <c r="O9" s="32">
        <v>40000</v>
      </c>
      <c r="P9" s="32">
        <v>100000</v>
      </c>
      <c r="Q9" s="32">
        <v>50000</v>
      </c>
      <c r="R9" s="33"/>
    </row>
    <row r="10" spans="1:19" ht="57">
      <c r="A10" s="14">
        <v>11</v>
      </c>
      <c r="B10" s="15" t="s">
        <v>26</v>
      </c>
      <c r="C10" s="30">
        <v>70000</v>
      </c>
      <c r="D10" s="17">
        <v>0</v>
      </c>
      <c r="E10" s="16">
        <f>'[1]schemat II - WF i PO KSOW'!$J$16</f>
        <v>120000</v>
      </c>
      <c r="F10" s="16">
        <v>50000</v>
      </c>
      <c r="G10" s="16">
        <v>0</v>
      </c>
      <c r="H10" s="16">
        <v>100000</v>
      </c>
      <c r="I10" s="16">
        <v>200000</v>
      </c>
      <c r="J10" s="16">
        <v>0</v>
      </c>
      <c r="K10" s="16">
        <v>100000</v>
      </c>
      <c r="L10" s="16">
        <v>200000</v>
      </c>
      <c r="M10" s="16">
        <v>100000</v>
      </c>
      <c r="N10" s="17">
        <v>70000</v>
      </c>
      <c r="O10" s="16">
        <v>70000</v>
      </c>
      <c r="P10" s="16">
        <v>100000</v>
      </c>
      <c r="Q10" s="16">
        <v>150000</v>
      </c>
      <c r="R10" s="18">
        <v>80000</v>
      </c>
    </row>
    <row r="11" spans="1:19" ht="28.5">
      <c r="A11" s="14">
        <v>12</v>
      </c>
      <c r="B11" s="15" t="s">
        <v>27</v>
      </c>
      <c r="C11" s="30">
        <v>0</v>
      </c>
      <c r="D11" s="17">
        <v>0</v>
      </c>
      <c r="E11" s="16">
        <v>0</v>
      </c>
      <c r="F11" s="16">
        <v>0</v>
      </c>
      <c r="G11" s="16">
        <v>0</v>
      </c>
      <c r="H11" s="16">
        <v>300000</v>
      </c>
      <c r="I11" s="16">
        <v>0</v>
      </c>
      <c r="J11" s="16">
        <v>0</v>
      </c>
      <c r="K11" s="16">
        <v>20000</v>
      </c>
      <c r="L11" s="16">
        <v>0</v>
      </c>
      <c r="M11" s="16">
        <v>0</v>
      </c>
      <c r="N11" s="17">
        <v>0</v>
      </c>
      <c r="O11" s="16">
        <v>0</v>
      </c>
      <c r="P11" s="16">
        <v>200000</v>
      </c>
      <c r="Q11" s="16">
        <v>0</v>
      </c>
      <c r="R11" s="18"/>
    </row>
    <row r="12" spans="1:19" ht="28.5" customHeight="1">
      <c r="A12" s="34">
        <v>13</v>
      </c>
      <c r="B12" s="35" t="s">
        <v>28</v>
      </c>
      <c r="C12" s="36">
        <v>30000</v>
      </c>
      <c r="D12" s="37">
        <v>0</v>
      </c>
      <c r="E12" s="38">
        <f>'[1]schemat II - WF i PO KSOW'!$J$18</f>
        <v>150000</v>
      </c>
      <c r="F12" s="38">
        <v>30000</v>
      </c>
      <c r="G12" s="38">
        <v>0</v>
      </c>
      <c r="H12" s="38">
        <v>100000</v>
      </c>
      <c r="I12" s="38">
        <v>200000</v>
      </c>
      <c r="J12" s="38">
        <v>70000</v>
      </c>
      <c r="K12" s="38">
        <v>150000</v>
      </c>
      <c r="L12" s="38">
        <v>0</v>
      </c>
      <c r="M12" s="38">
        <v>50000</v>
      </c>
      <c r="N12" s="37">
        <v>70000</v>
      </c>
      <c r="O12" s="38">
        <v>20000</v>
      </c>
      <c r="P12" s="38">
        <v>300000</v>
      </c>
      <c r="Q12" s="38">
        <v>150000</v>
      </c>
      <c r="R12" s="39">
        <v>80000</v>
      </c>
    </row>
    <row r="13" spans="1:19" ht="44.25" customHeight="1">
      <c r="A13" s="24" t="s">
        <v>29</v>
      </c>
      <c r="B13" s="25">
        <f>SUM(C13:R13)</f>
        <v>4195000</v>
      </c>
      <c r="C13" s="26">
        <f t="shared" ref="C13:R13" si="1">SUM(C9:C12)</f>
        <v>180000</v>
      </c>
      <c r="D13" s="26">
        <f t="shared" si="1"/>
        <v>25000</v>
      </c>
      <c r="E13" s="26">
        <f t="shared" si="1"/>
        <v>270000</v>
      </c>
      <c r="F13" s="26">
        <f t="shared" si="1"/>
        <v>100000</v>
      </c>
      <c r="G13" s="26">
        <f t="shared" si="1"/>
        <v>0</v>
      </c>
      <c r="H13" s="26">
        <f t="shared" si="1"/>
        <v>700000</v>
      </c>
      <c r="I13" s="26">
        <f t="shared" si="1"/>
        <v>600000</v>
      </c>
      <c r="J13" s="26">
        <f t="shared" si="1"/>
        <v>70000</v>
      </c>
      <c r="K13" s="26">
        <f t="shared" si="1"/>
        <v>370000</v>
      </c>
      <c r="L13" s="26">
        <f t="shared" si="1"/>
        <v>200000</v>
      </c>
      <c r="M13" s="26">
        <f t="shared" si="1"/>
        <v>200000</v>
      </c>
      <c r="N13" s="26">
        <f t="shared" si="1"/>
        <v>140000</v>
      </c>
      <c r="O13" s="26">
        <f t="shared" si="1"/>
        <v>130000</v>
      </c>
      <c r="P13" s="26">
        <f t="shared" si="1"/>
        <v>700000</v>
      </c>
      <c r="Q13" s="26">
        <f t="shared" si="1"/>
        <v>350000</v>
      </c>
      <c r="R13" s="27">
        <f t="shared" si="1"/>
        <v>160000</v>
      </c>
    </row>
    <row r="14" spans="1:19" s="45" customFormat="1" ht="45">
      <c r="A14" s="40" t="s">
        <v>30</v>
      </c>
      <c r="B14" s="41">
        <f>SUM(C14:R14)</f>
        <v>14400000</v>
      </c>
      <c r="C14" s="42">
        <f t="shared" ref="C14:R14" si="2">C8+C13</f>
        <v>500000</v>
      </c>
      <c r="D14" s="42">
        <f t="shared" si="2"/>
        <v>580000</v>
      </c>
      <c r="E14" s="42">
        <f t="shared" si="2"/>
        <v>800000</v>
      </c>
      <c r="F14" s="42">
        <f t="shared" si="2"/>
        <v>500000</v>
      </c>
      <c r="G14" s="42">
        <f t="shared" si="2"/>
        <v>500000</v>
      </c>
      <c r="H14" s="42">
        <f t="shared" si="2"/>
        <v>1800000</v>
      </c>
      <c r="I14" s="42">
        <f t="shared" si="2"/>
        <v>1500000</v>
      </c>
      <c r="J14" s="42">
        <f t="shared" si="2"/>
        <v>350000</v>
      </c>
      <c r="K14" s="42">
        <f t="shared" si="2"/>
        <v>1470000</v>
      </c>
      <c r="L14" s="42">
        <f t="shared" si="2"/>
        <v>650000</v>
      </c>
      <c r="M14" s="42">
        <f t="shared" si="2"/>
        <v>900000</v>
      </c>
      <c r="N14" s="42">
        <f t="shared" si="2"/>
        <v>590000</v>
      </c>
      <c r="O14" s="42">
        <f t="shared" si="2"/>
        <v>810000</v>
      </c>
      <c r="P14" s="42">
        <f t="shared" si="2"/>
        <v>1650000</v>
      </c>
      <c r="Q14" s="42">
        <f t="shared" si="2"/>
        <v>1300000</v>
      </c>
      <c r="R14" s="43">
        <f t="shared" si="2"/>
        <v>500000</v>
      </c>
      <c r="S14" s="44"/>
    </row>
    <row r="15" spans="1:19" ht="39" customHeight="1"/>
    <row r="21" spans="3:3">
      <c r="C21" s="46"/>
    </row>
  </sheetData>
  <mergeCells count="2">
    <mergeCell ref="A1:N1"/>
    <mergeCell ref="C2:R2"/>
  </mergeCells>
  <pageMargins left="0.70833333333333304" right="0.70833333333333304" top="0.74791666666666701" bottom="0.74791666666666701" header="0.51180555555555496" footer="0.51180555555555496"/>
  <pageSetup paperSize="8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alokacja 2021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Krajewska Wioleta</dc:creator>
  <dc:description/>
  <cp:lastModifiedBy>Juszczyk, Agnieszka</cp:lastModifiedBy>
  <cp:revision>1</cp:revision>
  <cp:lastPrinted>2018-12-14T09:53:12Z</cp:lastPrinted>
  <dcterms:created xsi:type="dcterms:W3CDTF">2018-11-14T13:49:33Z</dcterms:created>
  <dcterms:modified xsi:type="dcterms:W3CDTF">2021-02-26T07:44:01Z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